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<sst xmlns="http://schemas.openxmlformats.org/spreadsheetml/2006/main" count="33" uniqueCount="32">
  <si>
    <t xml:space="preserve">$/unit</t>
  </si>
  <si>
    <t xml:space="preserve">ounces/unit</t>
  </si>
  <si>
    <t xml:space="preserve">$/oz</t>
  </si>
  <si>
    <t xml:space="preserve">ratio</t>
  </si>
  <si>
    <t xml:space="preserve">$/oz final home made detergent</t>
  </si>
  <si>
    <t xml:space="preserve">Units per package</t>
  </si>
  <si>
    <t xml:space="preserve">soap bars</t>
  </si>
  <si>
    <t xml:space="preserve">washing soda</t>
  </si>
  <si>
    <t xml:space="preserve">borax</t>
  </si>
  <si>
    <t xml:space="preserve">$/oz home-made detergent</t>
  </si>
  <si>
    <t xml:space="preserve">Limiting Factor units</t>
  </si>
  <si>
    <t xml:space="preserve">$/oz limiting factor</t>
  </si>
  <si>
    <t xml:space="preserve">Density</t>
  </si>
  <si>
    <t xml:space="preserve">kg/L</t>
  </si>
  <si>
    <t xml:space="preserve">Serving</t>
  </si>
  <si>
    <t xml:space="preserve">T</t>
  </si>
  <si>
    <t xml:space="preserve">L</t>
  </si>
  <si>
    <t xml:space="preserve">kg</t>
  </si>
  <si>
    <t xml:space="preserve">oz</t>
  </si>
  <si>
    <t xml:space="preserve">$/serving with properly scaled ingredients</t>
  </si>
  <si>
    <t xml:space="preserve">$/serving with leftover ingredients.</t>
  </si>
  <si>
    <t xml:space="preserve">Tide pods:</t>
  </si>
  <si>
    <t xml:space="preserve">Powdered Detergent</t>
  </si>
  <si>
    <t xml:space="preserve">batch time</t>
  </si>
  <si>
    <t xml:space="preserve">hr</t>
  </si>
  <si>
    <t xml:space="preserve">$/hr</t>
  </si>
  <si>
    <t xml:space="preserve">$/batch</t>
  </si>
  <si>
    <t xml:space="preserve">$/serving from work</t>
  </si>
  <si>
    <t xml:space="preserve">total $/serv</t>
  </si>
  <si>
    <t xml:space="preserve">Delta</t>
  </si>
  <si>
    <t xml:space="preserve">Tide breakeven wages</t>
  </si>
  <si>
    <t xml:space="preserve">powder breakeven wages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</si>
</sst>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K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8" activeCellId="0" sqref="J18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22.36"/>
    <col collapsed="false" customWidth="true" hidden="false" outlineLevel="0" max="6" min="6" style="0" width="18.2"/>
    <col collapsed="false" customWidth="true" hidden="false" outlineLevel="0" max="10" min="10" style="0" width="17.68"/>
  </cols>
  <sheetData>
    <row r="1" customFormat="false" ht="12.8" hidden="false" customHeight="false" outlineLevel="0" collapsed="false">
      <c r="C1" s="0" t="s">
        <v>0</v>
      </c>
      <c r="D1" s="0" t="s">
        <v>1</v>
      </c>
      <c r="E1" s="0" t="s">
        <v>2</v>
      </c>
      <c r="F1" s="0" t="s">
        <v>3</v>
      </c>
      <c r="G1" s="0" t="s">
        <v>4</v>
      </c>
      <c r="J1" s="0" t="s">
        <v>5</v>
      </c>
    </row>
    <row r="2" customFormat="false" ht="12.8" hidden="false" customHeight="false" outlineLevel="0" collapsed="false">
      <c r="B2" s="0" t="s">
        <v>6</v>
      </c>
      <c r="C2" s="0" t="n">
        <v>10.89</v>
      </c>
      <c r="D2" s="0" t="n">
        <v>40</v>
      </c>
      <c r="E2" s="0" t="n">
        <f aca="false">C2/D2</f>
        <v>0.27225</v>
      </c>
      <c r="F2" s="0" t="n">
        <v>0.2</v>
      </c>
      <c r="G2" s="0" t="n">
        <f aca="false">F2*E2</f>
        <v>0.05445</v>
      </c>
      <c r="J2" s="0" t="n">
        <f aca="false">D2/F2</f>
        <v>200</v>
      </c>
    </row>
    <row r="3" customFormat="false" ht="12.8" hidden="false" customHeight="false" outlineLevel="0" collapsed="false">
      <c r="B3" s="0" t="s">
        <v>7</v>
      </c>
      <c r="C3" s="0" t="n">
        <v>4.12</v>
      </c>
      <c r="D3" s="0" t="n">
        <v>55</v>
      </c>
      <c r="E3" s="0" t="n">
        <f aca="false">C3/D3</f>
        <v>0.0749090909090909</v>
      </c>
      <c r="F3" s="0" t="n">
        <v>0.4</v>
      </c>
      <c r="G3" s="1" t="n">
        <f aca="false">F3*E3</f>
        <v>0.0299636363636364</v>
      </c>
      <c r="J3" s="0" t="n">
        <f aca="false">D3/F3</f>
        <v>137.5</v>
      </c>
    </row>
    <row r="4" customFormat="false" ht="12.8" hidden="false" customHeight="false" outlineLevel="0" collapsed="false">
      <c r="B4" s="0" t="s">
        <v>8</v>
      </c>
      <c r="C4" s="0" t="n">
        <v>8.83</v>
      </c>
      <c r="D4" s="0" t="n">
        <v>65</v>
      </c>
      <c r="E4" s="1" t="n">
        <f aca="false">C4/D4</f>
        <v>0.135846153846154</v>
      </c>
      <c r="F4" s="1" t="n">
        <v>0.4</v>
      </c>
      <c r="G4" s="1" t="n">
        <f aca="false">F4*E4</f>
        <v>0.0543384615384615</v>
      </c>
      <c r="J4" s="0" t="n">
        <f aca="false">D4/F4</f>
        <v>162.5</v>
      </c>
    </row>
    <row r="5" customFormat="false" ht="12.8" hidden="false" customHeight="false" outlineLevel="0" collapsed="false">
      <c r="C5" s="0" t="n">
        <f aca="false">C4+C3+C2</f>
        <v>23.84</v>
      </c>
      <c r="G5" s="2" t="n">
        <f aca="false">G4+G3+G2</f>
        <v>0.138752097902098</v>
      </c>
      <c r="H5" s="0" t="s">
        <v>9</v>
      </c>
      <c r="J5" s="0" t="n">
        <f aca="false">MIN(J2:J4)</f>
        <v>137.5</v>
      </c>
      <c r="K5" s="0" t="s">
        <v>10</v>
      </c>
    </row>
    <row r="6" customFormat="false" ht="12.8" hidden="false" customHeight="false" outlineLevel="0" collapsed="false">
      <c r="J6" s="3" t="n">
        <f aca="false">C5/J5</f>
        <v>0.173381818181818</v>
      </c>
      <c r="K6" s="0" t="s">
        <v>11</v>
      </c>
    </row>
    <row r="8" customFormat="false" ht="12.8" hidden="false" customHeight="false" outlineLevel="0" collapsed="false">
      <c r="B8" s="0" t="s">
        <v>12</v>
      </c>
      <c r="C8" s="0" t="n">
        <v>0.5</v>
      </c>
      <c r="D8" s="0" t="s">
        <v>13</v>
      </c>
    </row>
    <row r="9" customFormat="false" ht="12.8" hidden="false" customHeight="false" outlineLevel="0" collapsed="false">
      <c r="B9" s="0" t="s">
        <v>14</v>
      </c>
      <c r="C9" s="0" t="n">
        <v>3</v>
      </c>
      <c r="D9" s="0" t="s">
        <v>15</v>
      </c>
    </row>
    <row r="10" customFormat="false" ht="12.8" hidden="false" customHeight="false" outlineLevel="0" collapsed="false">
      <c r="C10" s="0" t="n">
        <f aca="false">C9*0.0147868</f>
        <v>0.0443604</v>
      </c>
      <c r="D10" s="0" t="s">
        <v>16</v>
      </c>
    </row>
    <row r="11" customFormat="false" ht="12.8" hidden="false" customHeight="false" outlineLevel="0" collapsed="false">
      <c r="C11" s="0" t="n">
        <f aca="false">C10*C8</f>
        <v>0.0221802</v>
      </c>
      <c r="D11" s="0" t="s">
        <v>17</v>
      </c>
    </row>
    <row r="12" customFormat="false" ht="12.8" hidden="false" customHeight="false" outlineLevel="0" collapsed="false">
      <c r="C12" s="0" t="n">
        <f aca="false">C11/0.0283495</f>
        <v>0.782384169032963</v>
      </c>
      <c r="D12" s="0" t="s">
        <v>18</v>
      </c>
      <c r="G12" s="4" t="n">
        <f aca="false">C12*G5</f>
        <v>0.108557444818713</v>
      </c>
      <c r="H12" s="0" t="s">
        <v>19</v>
      </c>
    </row>
    <row r="13" customFormat="false" ht="12.8" hidden="false" customHeight="false" outlineLevel="0" collapsed="false">
      <c r="G13" s="5" t="n">
        <f aca="false">C12*J6</f>
        <v>0.135651189743606</v>
      </c>
      <c r="H13" s="0" t="s">
        <v>20</v>
      </c>
    </row>
    <row r="15" customFormat="false" ht="12.8" hidden="false" customHeight="false" outlineLevel="0" collapsed="false">
      <c r="B15" s="0" t="s">
        <v>21</v>
      </c>
      <c r="C15" s="0" t="n">
        <v>19.99</v>
      </c>
      <c r="D15" s="0" t="n">
        <v>81</v>
      </c>
      <c r="E15" s="4" t="n">
        <f aca="false">C15/D15</f>
        <v>0.24679012345679</v>
      </c>
    </row>
    <row r="16" customFormat="false" ht="12.8" hidden="false" customHeight="false" outlineLevel="0" collapsed="false">
      <c r="B16" s="0" t="s">
        <v>22</v>
      </c>
      <c r="C16" s="0" t="n">
        <v>19.17</v>
      </c>
      <c r="D16" s="0" t="n">
        <v>120</v>
      </c>
      <c r="E16" s="4" t="n">
        <f aca="false">C16/D16</f>
        <v>0.15975</v>
      </c>
    </row>
    <row r="20" customFormat="false" ht="12.8" hidden="false" customHeight="false" outlineLevel="0" collapsed="false">
      <c r="B20" s="0" t="s">
        <v>23</v>
      </c>
      <c r="C20" s="0" t="n">
        <v>0.25</v>
      </c>
      <c r="D20" s="0" t="s">
        <v>24</v>
      </c>
    </row>
    <row r="22" customFormat="false" ht="12.8" hidden="false" customHeight="false" outlineLevel="0" collapsed="false">
      <c r="C22" s="0" t="s">
        <v>25</v>
      </c>
      <c r="D22" s="0" t="s">
        <v>26</v>
      </c>
      <c r="E22" s="0" t="s">
        <v>2</v>
      </c>
      <c r="F22" s="0" t="s">
        <v>27</v>
      </c>
      <c r="G22" s="0" t="s">
        <v>28</v>
      </c>
      <c r="H22" s="0" t="s">
        <v>29</v>
      </c>
    </row>
    <row r="23" customFormat="false" ht="12.8" hidden="false" customHeight="false" outlineLevel="0" collapsed="false">
      <c r="B23" s="0" t="s">
        <v>30</v>
      </c>
      <c r="C23" s="4" t="n">
        <v>97.1747336668555</v>
      </c>
      <c r="D23" s="0" t="n">
        <f aca="false">C23*C20</f>
        <v>24.2936834167139</v>
      </c>
      <c r="E23" s="0" t="n">
        <f aca="false">D23/J5</f>
        <v>0.176681333939737</v>
      </c>
      <c r="F23" s="0" t="n">
        <f aca="false">E23*C12</f>
        <v>0.138232678638077</v>
      </c>
      <c r="G23" s="0" t="n">
        <f aca="false">F23+G12</f>
        <v>0.24679012345679</v>
      </c>
      <c r="H23" s="0" t="n">
        <f aca="false">G23-E15</f>
        <v>0</v>
      </c>
    </row>
    <row r="24" customFormat="false" ht="12.8" hidden="false" customHeight="false" outlineLevel="0" collapsed="false">
      <c r="B24" s="0" t="s">
        <v>31</v>
      </c>
      <c r="C24" s="4" t="n">
        <v>35.9879571237154</v>
      </c>
      <c r="D24" s="0" t="n">
        <f aca="false">C24*C20</f>
        <v>8.99698928092884</v>
      </c>
      <c r="E24" s="0" t="n">
        <f aca="false">D24/J5</f>
        <v>0.0654326493158461</v>
      </c>
      <c r="F24" s="0" t="n">
        <f aca="false">E24*C12</f>
        <v>0.0511934689626036</v>
      </c>
      <c r="G24" s="0" t="n">
        <f aca="false">F24+G12</f>
        <v>0.159750913781317</v>
      </c>
      <c r="H24" s="0" t="n">
        <f aca="false">G24-E16</f>
        <v>9.13781316808082E-007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2021-10-19T22:21:20Z</dcterms:created>
  <dc:creator/>
  <dc:description/>
  <dc:language>en-US</dc:language>
  <cp:lastModifiedBy/>
  <dcterms:modified xsi:type="dcterms:W3CDTF">2021-10-19T22:41:00Z</dcterms:modified>
  <cp:revision>1</cp:revision>
  <dc:subject/>
  <dc:title/>
</cp:coreProperties>
</file>